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0"/>
  </bookViews>
  <sheets>
    <sheet name="ХВС Характеристики" sheetId="1" r:id="rId1"/>
    <sheet name="ХВС Инвестиции" sheetId="2" r:id="rId2"/>
    <sheet name="ХВС Доступ" sheetId="3" r:id="rId3"/>
    <sheet name="ХВС показатели" sheetId="4" r:id="rId4"/>
  </sheets>
  <externalReferences>
    <externalReference r:id="rId7"/>
  </externalReferences>
  <definedNames>
    <definedName name="kind_of_activity">'[1]TEHSHEET'!$B$19:$B$23</definedName>
    <definedName name="_xlnm.Print_Titles" localSheetId="3">'ХВС показатели'!$4:$5</definedName>
    <definedName name="_xlnm.Print_Area" localSheetId="2">'ХВС Доступ'!$A$2:$C$16</definedName>
    <definedName name="_xlnm.Print_Area" localSheetId="1">'ХВС Инвестиции'!$A$1:$D$48</definedName>
    <definedName name="_xlnm.Print_Area" localSheetId="3">'ХВС показатели'!$A$2:$D$69</definedName>
    <definedName name="_xlnm.Print_Area" localSheetId="0">'ХВС Характеристики'!$A$2:$C$27</definedName>
  </definedNames>
  <calcPr fullCalcOnLoad="1"/>
</workbook>
</file>

<file path=xl/sharedStrings.xml><?xml version="1.0" encoding="utf-8"?>
<sst xmlns="http://schemas.openxmlformats.org/spreadsheetml/2006/main" count="330" uniqueCount="221">
  <si>
    <t>№ п/п</t>
  </si>
  <si>
    <t>Наименование показателя</t>
  </si>
  <si>
    <t>Значение</t>
  </si>
  <si>
    <t>1</t>
  </si>
  <si>
    <t>количество аварий на системах холодного водоснабжения (единиц на км)</t>
  </si>
  <si>
    <t>2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</si>
  <si>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</si>
  <si>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</si>
  <si>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</si>
  <si>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3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</si>
  <si>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</si>
  <si>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</si>
  <si>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</si>
  <si>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</si>
  <si>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</si>
  <si>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</si>
  <si>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</si>
  <si>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</si>
  <si>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</si>
  <si>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</si>
  <si>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</si>
  <si>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</si>
  <si>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</si>
  <si>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</si>
  <si>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</si>
  <si>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</si>
  <si>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</si>
  <si>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</si>
  <si>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</si>
  <si>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Плановые значения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</si>
  <si>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</si>
  <si>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</si>
  <si>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</si>
  <si>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</si>
  <si>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</si>
  <si>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</si>
  <si>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</si>
  <si>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</si>
  <si>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</si>
  <si>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</si>
  <si>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</si>
  <si>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</si>
  <si>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</si>
  <si>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</si>
  <si>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</si>
  <si>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</si>
  <si>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</si>
  <si>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</si>
  <si>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</si>
  <si>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</si>
  <si>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</si>
  <si>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</si>
  <si>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</si>
  <si>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</si>
  <si>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</si>
  <si>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</si>
  <si>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</si>
  <si>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</si>
  <si>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</si>
  <si>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</si>
  <si>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</si>
  <si>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</si>
  <si>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</si>
  <si>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</si>
  <si>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</si>
  <si>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</si>
  <si>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</si>
  <si>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</si>
  <si>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</si>
  <si>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</si>
  <si>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</si>
  <si>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</si>
  <si>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</si>
  <si>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</si>
  <si>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</si>
  <si>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</si>
  <si>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</si>
  <si>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</si>
  <si>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</si>
  <si>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</si>
  <si>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</si>
  <si>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</si>
  <si>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</si>
  <si>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</si>
  <si>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</si>
  <si>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</si>
  <si>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</si>
  <si>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</si>
  <si>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</si>
  <si>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</si>
  <si>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</si>
  <si>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</si>
  <si>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</si>
  <si>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</si>
  <si>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</si>
  <si>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</si>
  <si>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</si>
  <si>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</si>
  <si>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</si>
  <si>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</si>
  <si>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</si>
  <si>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</si>
  <si>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</si>
  <si>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</si>
  <si>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</si>
  <si>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</si>
  <si>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</si>
  <si>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Единица измерения</t>
  </si>
  <si>
    <t>вид регулируемой деятельности</t>
  </si>
  <si>
    <t>x</t>
  </si>
  <si>
    <t>Оказание услуг в сфере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</si>
  <si>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</si>
  <si>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</si>
  <si>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</si>
  <si>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</si>
  <si>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</si>
  <si>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</si>
  <si>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</si>
  <si>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</si>
  <si>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</si>
  <si>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</si>
  <si>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</si>
  <si>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</si>
  <si>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</si>
  <si>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</si>
  <si>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</si>
  <si>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</si>
  <si>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</si>
  <si>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</si>
  <si>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</si>
  <si>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</si>
  <si>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</si>
  <si>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</si>
  <si>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</si>
  <si>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</si>
  <si>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</si>
  <si>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</si>
  <si>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</si>
  <si>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</si>
  <si>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</si>
  <si>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</si>
  <si>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</si>
  <si>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</si>
  <si>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</si>
  <si>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</si>
  <si>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</si>
  <si>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</si>
  <si>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</si>
  <si>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</si>
  <si>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</si>
  <si>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</si>
  <si>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</si>
  <si>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</si>
  <si>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</si>
  <si>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</si>
  <si>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</si>
  <si>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</si>
  <si>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</si>
  <si>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</si>
  <si>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</si>
  <si>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</si>
  <si>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</si>
  <si>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</si>
  <si>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</si>
  <si>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</si>
  <si>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</si>
  <si>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</si>
  <si>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</si>
  <si>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</si>
  <si>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</si>
  <si>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</si>
  <si>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</si>
  <si>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</si>
  <si>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</si>
  <si>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</si>
  <si>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</si>
  <si>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</si>
  <si>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</si>
  <si>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</si>
  <si>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</si>
  <si>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</si>
  <si>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</si>
  <si>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</si>
  <si>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</si>
  <si>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</si>
  <si>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</si>
  <si>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</si>
  <si>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</si>
  <si>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</si>
  <si>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</si>
  <si>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</si>
  <si>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</si>
  <si>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</si>
  <si>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</si>
  <si>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</si>
  <si>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</si>
  <si>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</si>
  <si>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</si>
  <si>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</si>
  <si>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</si>
  <si>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</si>
  <si>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</si>
  <si>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</si>
  <si>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</si>
  <si>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</si>
  <si>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</si>
  <si>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</si>
  <si>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</si>
  <si>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</si>
  <si>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</si>
  <si>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Зам.директора по энергетике</t>
  </si>
  <si>
    <t>Начальник ДЭО</t>
  </si>
  <si>
    <t>В.А.Бондарев</t>
  </si>
  <si>
    <t>О.П.Никитина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</si>
  <si>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части регулируемой деятельности (водоснабжение) ОАО  "ГНЦ НИИАР"  за 2 кв 2010 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</si>
  <si>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ОАО  "ГНЦ НИИАР" за 2 кв 2010г.</t>
  </si>
  <si>
    <t>Информация об основных потребительских характеристиках водоснабжения ОАО "ГНЦ НИИАР" и их соответствии государственным и иным утвержденным стандартам качества за 2 кв 2010 г.</t>
  </si>
  <si>
    <t>-</t>
  </si>
  <si>
    <t>Информация ОАО "ГНЦ НИИАР" об инвестиционных программах и отчетах об их реализации     за 2 кв 2010 г.</t>
  </si>
  <si>
    <t>Зам.директора ПЭК</t>
  </si>
  <si>
    <t>С.Н.Быстров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</si>
</sst>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</numFmts>
  <fonts count="10"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9" fontId="3" fillId="2" borderId="7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164" fontId="3" fillId="3" borderId="9" xfId="0" applyNumberFormat="1" applyFont="1" applyFill="1" applyBorder="1" applyAlignment="1" applyProtection="1">
      <alignment horizontal="center" vertical="center"/>
      <protection locked="0"/>
    </xf>
    <xf numFmtId="4" fontId="3" fillId="3" borderId="9" xfId="0" applyNumberFormat="1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left" vertical="center" wrapText="1" indent="1"/>
      <protection/>
    </xf>
    <xf numFmtId="49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left" vertical="center" wrapText="1" indent="1"/>
      <protection/>
    </xf>
    <xf numFmtId="4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left" vertical="center" wrapText="1" indent="1"/>
      <protection/>
    </xf>
    <xf numFmtId="4" fontId="3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left" vertical="center" wrapText="1" indent="1"/>
      <protection/>
    </xf>
    <xf numFmtId="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49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 indent="2"/>
      <protection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 wrapText="1"/>
      <protection/>
    </xf>
    <xf numFmtId="4" fontId="3" fillId="4" borderId="22" xfId="0" applyNumberFormat="1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left" vertical="center" wrapText="1" indent="1"/>
      <protection locked="0"/>
    </xf>
    <xf numFmtId="4" fontId="3" fillId="4" borderId="23" xfId="0" applyNumberFormat="1" applyFont="1" applyFill="1" applyBorder="1" applyAlignment="1" applyProtection="1">
      <alignment horizontal="center" vertical="center"/>
      <protection/>
    </xf>
    <xf numFmtId="49" fontId="7" fillId="7" borderId="24" xfId="19" applyNumberFormat="1" applyFont="1" applyFill="1" applyBorder="1" applyProtection="1">
      <alignment/>
      <protection/>
    </xf>
    <xf numFmtId="0" fontId="5" fillId="7" borderId="25" xfId="15" applyFont="1" applyFill="1" applyBorder="1" applyAlignment="1" applyProtection="1">
      <alignment vertical="center"/>
      <protection/>
    </xf>
    <xf numFmtId="0" fontId="7" fillId="7" borderId="25" xfId="19" applyFont="1" applyFill="1" applyBorder="1" applyAlignment="1" applyProtection="1">
      <alignment horizontal="center"/>
      <protection/>
    </xf>
    <xf numFmtId="0" fontId="7" fillId="7" borderId="26" xfId="19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left" vertical="center" wrapText="1"/>
      <protection/>
    </xf>
    <xf numFmtId="4" fontId="3" fillId="4" borderId="27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1" fillId="2" borderId="14" xfId="0" applyFont="1" applyFill="1" applyBorder="1" applyAlignment="1" applyProtection="1">
      <alignment horizontal="left" vertical="center" wrapText="1"/>
      <protection/>
    </xf>
    <xf numFmtId="0" fontId="3" fillId="2" borderId="14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4" fontId="3" fillId="4" borderId="28" xfId="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left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6" borderId="21" xfId="18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22" xfId="0" applyFont="1" applyFill="1" applyBorder="1" applyAlignment="1" applyProtection="1">
      <alignment horizontal="left" vertical="center" wrapText="1" indent="1"/>
      <protection/>
    </xf>
    <xf numFmtId="4" fontId="3" fillId="4" borderId="1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left" vertical="center" wrapText="1" indent="2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65" fontId="3" fillId="3" borderId="12" xfId="0" applyNumberFormat="1" applyFont="1" applyFill="1" applyBorder="1" applyAlignment="1" applyProtection="1">
      <alignment horizontal="center" vertical="center"/>
      <protection locked="0"/>
    </xf>
    <xf numFmtId="165" fontId="3" fillId="4" borderId="1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left" vertical="center" wrapText="1" indent="3"/>
      <protection/>
    </xf>
    <xf numFmtId="0" fontId="3" fillId="2" borderId="22" xfId="0" applyFont="1" applyFill="1" applyBorder="1" applyAlignment="1" applyProtection="1">
      <alignment vertical="center" wrapText="1"/>
      <protection/>
    </xf>
    <xf numFmtId="0" fontId="3" fillId="2" borderId="28" xfId="0" applyFont="1" applyFill="1" applyBorder="1" applyAlignment="1" applyProtection="1">
      <alignment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166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167" fontId="3" fillId="3" borderId="12" xfId="0" applyNumberFormat="1" applyFont="1" applyFill="1" applyBorder="1" applyAlignment="1" applyProtection="1">
      <alignment horizontal="center" vertical="center"/>
      <protection locked="0"/>
    </xf>
    <xf numFmtId="166" fontId="3" fillId="4" borderId="12" xfId="0" applyNumberFormat="1" applyFont="1" applyFill="1" applyBorder="1" applyAlignment="1" applyProtection="1">
      <alignment horizontal="center" vertical="center"/>
      <protection/>
    </xf>
    <xf numFmtId="167" fontId="3" fillId="4" borderId="12" xfId="0" applyNumberFormat="1" applyFont="1" applyFill="1" applyBorder="1" applyAlignment="1" applyProtection="1">
      <alignment horizontal="center" vertical="center"/>
      <protection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3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8" borderId="22" xfId="0" applyFont="1" applyFill="1" applyBorder="1" applyAlignment="1" applyProtection="1">
      <alignment horizontal="center" vertical="center" wrapText="1"/>
      <protection/>
    </xf>
    <xf numFmtId="0" fontId="1" fillId="8" borderId="25" xfId="0" applyFont="1" applyFill="1" applyBorder="1" applyAlignment="1" applyProtection="1">
      <alignment horizontal="center" vertical="center" wrapText="1"/>
      <protection/>
    </xf>
    <xf numFmtId="0" fontId="1" fillId="8" borderId="31" xfId="0" applyFont="1" applyFill="1" applyBorder="1" applyAlignment="1" applyProtection="1">
      <alignment horizontal="center" vertical="center" wrapText="1"/>
      <protection/>
    </xf>
    <xf numFmtId="0" fontId="1" fillId="8" borderId="32" xfId="0" applyFont="1" applyFill="1" applyBorder="1" applyAlignment="1" applyProtection="1">
      <alignment horizontal="center" vertical="center" wrapText="1"/>
      <protection/>
    </xf>
    <xf numFmtId="0" fontId="1" fillId="8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ЖКУ_проект3" xfId="18"/>
    <cellStyle name="Обычный_Котёл Сбыты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86;&#1089;&#1085;&#1072;&#1073;&#1078;&#1077;&#1085;&#1080;&#1077;%202%20%20&#1082;&#107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</sheetNames>
    <sheetDataSet>
      <sheetData sheetId="9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A2" sqref="A2:C27"/>
    </sheetView>
  </sheetViews>
  <sheetFormatPr defaultColWidth="9.00390625" defaultRowHeight="12.75"/>
  <cols>
    <col min="1" max="1" width="5.625" style="0" customWidth="1"/>
    <col min="2" max="2" width="46.75390625" style="0" customWidth="1"/>
    <col min="3" max="3" width="30.00390625" style="0" customWidth="1"/>
    <col min="4" max="5" width="46.75390625" style="0" customWidth="1"/>
  </cols>
  <sheetData>
    <row r="2" spans="1:3" ht="81" customHeight="1">
      <c r="A2" s="82" t="s">
        <v>216</v>
      </c>
      <c r="B2" s="83"/>
      <c r="C2" s="84"/>
    </row>
    <row r="3" spans="1:3" ht="13.5" thickBot="1">
      <c r="A3" s="1"/>
      <c r="B3" s="1"/>
      <c r="C3" s="1"/>
    </row>
    <row r="4" spans="1:3" ht="23.25" thickBot="1">
      <c r="A4" s="2" t="s">
        <v>0</v>
      </c>
      <c r="B4" s="3" t="s">
        <v>1</v>
      </c>
      <c r="C4" s="4" t="s">
        <v>2</v>
      </c>
    </row>
    <row r="5" spans="1:3" ht="13.5" thickBot="1">
      <c r="A5" s="5">
        <v>1</v>
      </c>
      <c r="B5" s="6">
        <f>A5+1</f>
        <v>2</v>
      </c>
      <c r="C5" s="7">
        <f>B5+1</f>
        <v>3</v>
      </c>
    </row>
    <row r="6" spans="1:3" ht="22.5">
      <c r="A6" s="8" t="s">
        <v>3</v>
      </c>
      <c r="B6" s="9" t="s">
        <v>4</v>
      </c>
      <c r="C6" s="10">
        <v>0.2326</v>
      </c>
    </row>
    <row r="7" spans="1:3" ht="22.5">
      <c r="A7" s="8" t="s">
        <v>5</v>
      </c>
      <c r="B7" s="9" t="s">
        <v>6</v>
      </c>
      <c r="C7" s="11">
        <v>0</v>
      </c>
    </row>
    <row r="8" spans="1:3" ht="22.5">
      <c r="A8" s="8" t="s">
        <v>7</v>
      </c>
      <c r="B8" s="9" t="s">
        <v>8</v>
      </c>
      <c r="C8" s="11">
        <v>0</v>
      </c>
    </row>
    <row r="9" spans="1:3" ht="22.5">
      <c r="A9" s="8" t="s">
        <v>9</v>
      </c>
      <c r="B9" s="9" t="s">
        <v>10</v>
      </c>
      <c r="C9" s="12">
        <f>SUM(C10:C14)</f>
        <v>4972</v>
      </c>
    </row>
    <row r="10" spans="1:3" ht="12.75">
      <c r="A10" s="8" t="s">
        <v>11</v>
      </c>
      <c r="B10" s="13" t="s">
        <v>12</v>
      </c>
      <c r="C10" s="11">
        <v>1062</v>
      </c>
    </row>
    <row r="11" spans="1:3" ht="12.75">
      <c r="A11" s="8" t="s">
        <v>13</v>
      </c>
      <c r="B11" s="13" t="s">
        <v>14</v>
      </c>
      <c r="C11" s="11">
        <v>1062</v>
      </c>
    </row>
    <row r="12" spans="1:3" ht="33.75">
      <c r="A12" s="8" t="s">
        <v>15</v>
      </c>
      <c r="B12" s="13" t="s">
        <v>16</v>
      </c>
      <c r="C12" s="11">
        <v>2270</v>
      </c>
    </row>
    <row r="13" spans="1:3" ht="12.75">
      <c r="A13" s="8" t="s">
        <v>17</v>
      </c>
      <c r="B13" s="13" t="s">
        <v>18</v>
      </c>
      <c r="C13" s="11">
        <v>289</v>
      </c>
    </row>
    <row r="14" spans="1:3" ht="12.75">
      <c r="A14" s="8" t="s">
        <v>19</v>
      </c>
      <c r="B14" s="13" t="s">
        <v>20</v>
      </c>
      <c r="C14" s="11">
        <v>289</v>
      </c>
    </row>
    <row r="15" spans="1:3" ht="45">
      <c r="A15" s="8" t="s">
        <v>21</v>
      </c>
      <c r="B15" s="9" t="s">
        <v>22</v>
      </c>
      <c r="C15" s="12">
        <f>SUM(C16:C20)</f>
        <v>207</v>
      </c>
    </row>
    <row r="16" spans="1:3" ht="12.75">
      <c r="A16" s="8" t="s">
        <v>23</v>
      </c>
      <c r="B16" s="13" t="s">
        <v>12</v>
      </c>
      <c r="C16" s="11">
        <v>86</v>
      </c>
    </row>
    <row r="17" spans="1:3" ht="12.75">
      <c r="A17" s="8" t="s">
        <v>24</v>
      </c>
      <c r="B17" s="13" t="s">
        <v>14</v>
      </c>
      <c r="C17" s="11">
        <v>103</v>
      </c>
    </row>
    <row r="18" spans="1:3" ht="22.5">
      <c r="A18" s="14" t="s">
        <v>25</v>
      </c>
      <c r="B18" s="15" t="s">
        <v>26</v>
      </c>
      <c r="C18" s="16">
        <v>12</v>
      </c>
    </row>
    <row r="19" spans="1:3" ht="12.75">
      <c r="A19" s="17" t="s">
        <v>27</v>
      </c>
      <c r="B19" s="18" t="s">
        <v>18</v>
      </c>
      <c r="C19" s="19">
        <v>6</v>
      </c>
    </row>
    <row r="20" spans="1:3" ht="13.5" thickBot="1">
      <c r="A20" s="20" t="s">
        <v>28</v>
      </c>
      <c r="B20" s="21" t="s">
        <v>20</v>
      </c>
      <c r="C20" s="22" t="s">
        <v>217</v>
      </c>
    </row>
    <row r="23" spans="1:3" ht="12.75">
      <c r="A23" s="79"/>
      <c r="B23" s="79"/>
      <c r="C23" s="79"/>
    </row>
    <row r="24" spans="1:3" ht="12.75">
      <c r="A24" s="77" t="s">
        <v>210</v>
      </c>
      <c r="C24" s="80" t="s">
        <v>212</v>
      </c>
    </row>
    <row r="25" spans="1:3" ht="12.75">
      <c r="A25" s="79"/>
      <c r="B25" s="79"/>
      <c r="C25" s="80"/>
    </row>
    <row r="26" spans="1:3" ht="12.75">
      <c r="A26" s="78" t="s">
        <v>219</v>
      </c>
      <c r="C26" s="80" t="s">
        <v>220</v>
      </c>
    </row>
  </sheetData>
  <mergeCells count="1">
    <mergeCell ref="A2:C2"/>
  </mergeCells>
  <dataValidations count="1">
    <dataValidation type="decimal" allowBlank="1" showInputMessage="1" showErrorMessage="1" sqref="C6:C19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4">
      <selection activeCell="A48" sqref="A1:D48"/>
    </sheetView>
  </sheetViews>
  <sheetFormatPr defaultColWidth="9.00390625" defaultRowHeight="12.75"/>
  <cols>
    <col min="1" max="1" width="4.875" style="0" customWidth="1"/>
    <col min="2" max="2" width="44.875" style="0" customWidth="1"/>
    <col min="3" max="3" width="17.625" style="0" customWidth="1"/>
    <col min="4" max="4" width="21.375" style="0" customWidth="1"/>
  </cols>
  <sheetData>
    <row r="1" spans="1:4" ht="79.5" customHeight="1">
      <c r="A1" s="85" t="s">
        <v>218</v>
      </c>
      <c r="B1" s="86"/>
      <c r="C1" s="86"/>
      <c r="D1" s="87"/>
    </row>
    <row r="2" spans="1:4" ht="13.5" thickBot="1">
      <c r="A2" s="1"/>
      <c r="B2" s="1"/>
      <c r="C2" s="23"/>
      <c r="D2" s="24"/>
    </row>
    <row r="3" spans="1:4" ht="23.25" thickBot="1">
      <c r="A3" s="2" t="s">
        <v>0</v>
      </c>
      <c r="B3" s="3" t="s">
        <v>1</v>
      </c>
      <c r="C3" s="3" t="s">
        <v>2</v>
      </c>
      <c r="D3" s="4" t="s">
        <v>29</v>
      </c>
    </row>
    <row r="4" spans="1:4" ht="13.5" thickBot="1">
      <c r="A4" s="5">
        <v>1</v>
      </c>
      <c r="B4" s="6">
        <f>A4+1</f>
        <v>2</v>
      </c>
      <c r="C4" s="6">
        <f>B4+1</f>
        <v>3</v>
      </c>
      <c r="D4" s="7">
        <f>C4+1</f>
        <v>4</v>
      </c>
    </row>
    <row r="5" spans="1:4" ht="13.5" thickBot="1">
      <c r="A5" s="25">
        <v>1</v>
      </c>
      <c r="B5" s="26" t="s">
        <v>30</v>
      </c>
      <c r="C5" s="81" t="s">
        <v>217</v>
      </c>
      <c r="D5" s="27" t="s">
        <v>217</v>
      </c>
    </row>
    <row r="6" spans="1:4" ht="13.5" thickBot="1">
      <c r="A6" s="14">
        <v>2</v>
      </c>
      <c r="B6" s="28" t="s">
        <v>31</v>
      </c>
      <c r="C6" s="81" t="s">
        <v>217</v>
      </c>
      <c r="D6" s="27" t="s">
        <v>217</v>
      </c>
    </row>
    <row r="7" spans="1:4" ht="13.5" thickBot="1">
      <c r="A7" s="14">
        <v>3</v>
      </c>
      <c r="B7" s="29" t="s">
        <v>32</v>
      </c>
      <c r="C7" s="81" t="s">
        <v>217</v>
      </c>
      <c r="D7" s="27" t="s">
        <v>217</v>
      </c>
    </row>
    <row r="8" spans="1:4" ht="13.5" thickBot="1">
      <c r="A8" s="14">
        <v>4</v>
      </c>
      <c r="B8" s="29" t="s">
        <v>33</v>
      </c>
      <c r="C8" s="81" t="s">
        <v>217</v>
      </c>
      <c r="D8" s="27" t="s">
        <v>217</v>
      </c>
    </row>
    <row r="9" spans="1:4" ht="34.5" thickBot="1">
      <c r="A9" s="14">
        <v>5</v>
      </c>
      <c r="B9" s="28" t="s">
        <v>34</v>
      </c>
      <c r="C9" s="81" t="s">
        <v>217</v>
      </c>
      <c r="D9" s="27" t="s">
        <v>217</v>
      </c>
    </row>
    <row r="10" spans="1:4" ht="22.5">
      <c r="A10" s="14" t="s">
        <v>35</v>
      </c>
      <c r="B10" s="28" t="s">
        <v>36</v>
      </c>
      <c r="C10" s="30"/>
      <c r="D10" s="27" t="s">
        <v>217</v>
      </c>
    </row>
    <row r="11" spans="1:4" ht="22.5">
      <c r="A11" s="14" t="s">
        <v>37</v>
      </c>
      <c r="B11" s="31" t="s">
        <v>38</v>
      </c>
      <c r="C11" s="32">
        <f aca="true" t="shared" si="0" ref="C11:C20">SUM(F11:G11)</f>
        <v>0</v>
      </c>
      <c r="D11" s="16">
        <v>0</v>
      </c>
    </row>
    <row r="12" spans="1:4" ht="12.75">
      <c r="A12" s="14" t="s">
        <v>39</v>
      </c>
      <c r="B12" s="15" t="s">
        <v>40</v>
      </c>
      <c r="C12" s="32">
        <f t="shared" si="0"/>
        <v>0</v>
      </c>
      <c r="D12" s="16">
        <v>0</v>
      </c>
    </row>
    <row r="13" spans="1:4" ht="22.5">
      <c r="A13" s="14" t="s">
        <v>41</v>
      </c>
      <c r="B13" s="15" t="s">
        <v>42</v>
      </c>
      <c r="C13" s="32">
        <f t="shared" si="0"/>
        <v>0</v>
      </c>
      <c r="D13" s="16">
        <v>0</v>
      </c>
    </row>
    <row r="14" spans="1:4" ht="12.75">
      <c r="A14" s="14" t="s">
        <v>43</v>
      </c>
      <c r="B14" s="15" t="s">
        <v>44</v>
      </c>
      <c r="C14" s="32">
        <f t="shared" si="0"/>
        <v>0</v>
      </c>
      <c r="D14" s="16">
        <v>0</v>
      </c>
    </row>
    <row r="15" spans="1:4" ht="12.75">
      <c r="A15" s="14" t="s">
        <v>45</v>
      </c>
      <c r="B15" s="15" t="s">
        <v>46</v>
      </c>
      <c r="C15" s="32">
        <f t="shared" si="0"/>
        <v>0</v>
      </c>
      <c r="D15" s="16">
        <v>0</v>
      </c>
    </row>
    <row r="16" spans="1:4" ht="12.75">
      <c r="A16" s="14" t="s">
        <v>47</v>
      </c>
      <c r="B16" s="15" t="s">
        <v>48</v>
      </c>
      <c r="C16" s="32">
        <f t="shared" si="0"/>
        <v>0</v>
      </c>
      <c r="D16" s="16">
        <v>0</v>
      </c>
    </row>
    <row r="17" spans="1:4" ht="12.75">
      <c r="A17" s="14" t="s">
        <v>49</v>
      </c>
      <c r="B17" s="15" t="s">
        <v>50</v>
      </c>
      <c r="C17" s="32">
        <f t="shared" si="0"/>
        <v>0</v>
      </c>
      <c r="D17" s="16">
        <v>0</v>
      </c>
    </row>
    <row r="18" spans="1:4" ht="12.75">
      <c r="A18" s="14" t="s">
        <v>51</v>
      </c>
      <c r="B18" s="15" t="s">
        <v>52</v>
      </c>
      <c r="C18" s="32">
        <f t="shared" si="0"/>
        <v>0</v>
      </c>
      <c r="D18" s="16">
        <v>0</v>
      </c>
    </row>
    <row r="19" spans="1:4" ht="12.75">
      <c r="A19" s="14" t="s">
        <v>53</v>
      </c>
      <c r="B19" s="15" t="s">
        <v>54</v>
      </c>
      <c r="C19" s="32">
        <f t="shared" si="0"/>
        <v>0</v>
      </c>
      <c r="D19" s="16">
        <v>0</v>
      </c>
    </row>
    <row r="20" spans="1:4" ht="12.75">
      <c r="A20" s="17" t="s">
        <v>55</v>
      </c>
      <c r="B20" s="33"/>
      <c r="C20" s="34">
        <f t="shared" si="0"/>
        <v>0</v>
      </c>
      <c r="D20" s="16">
        <v>0</v>
      </c>
    </row>
    <row r="21" spans="1:4" ht="12.75">
      <c r="A21" s="35"/>
      <c r="B21" s="36" t="s">
        <v>56</v>
      </c>
      <c r="C21" s="37"/>
      <c r="D21" s="38"/>
    </row>
    <row r="22" spans="1:4" ht="12.75">
      <c r="A22" s="8" t="s">
        <v>57</v>
      </c>
      <c r="B22" s="39" t="s">
        <v>58</v>
      </c>
      <c r="C22" s="40">
        <f aca="true" t="shared" si="1" ref="C22:C43">SUM(F22:G22)</f>
        <v>0</v>
      </c>
      <c r="D22" s="16">
        <v>0</v>
      </c>
    </row>
    <row r="23" spans="1:4" ht="12.75">
      <c r="A23" s="14" t="s">
        <v>59</v>
      </c>
      <c r="B23" s="41" t="s">
        <v>60</v>
      </c>
      <c r="C23" s="32">
        <f t="shared" si="1"/>
        <v>0</v>
      </c>
      <c r="D23" s="16">
        <v>0</v>
      </c>
    </row>
    <row r="24" spans="1:4" ht="12.75">
      <c r="A24" s="8" t="s">
        <v>61</v>
      </c>
      <c r="B24" s="41" t="s">
        <v>62</v>
      </c>
      <c r="C24" s="32">
        <f t="shared" si="1"/>
        <v>0</v>
      </c>
      <c r="D24" s="16">
        <v>0</v>
      </c>
    </row>
    <row r="25" spans="1:4" ht="12.75">
      <c r="A25" s="14" t="s">
        <v>63</v>
      </c>
      <c r="B25" s="41" t="s">
        <v>64</v>
      </c>
      <c r="C25" s="32">
        <f t="shared" si="1"/>
        <v>0</v>
      </c>
      <c r="D25" s="16">
        <v>0</v>
      </c>
    </row>
    <row r="26" spans="1:4" ht="12.75">
      <c r="A26" s="8" t="s">
        <v>65</v>
      </c>
      <c r="B26" s="41" t="s">
        <v>66</v>
      </c>
      <c r="C26" s="32">
        <f t="shared" si="1"/>
        <v>0</v>
      </c>
      <c r="D26" s="16">
        <v>0</v>
      </c>
    </row>
    <row r="27" spans="1:4" ht="12.75">
      <c r="A27" s="14" t="s">
        <v>67</v>
      </c>
      <c r="B27" s="41" t="s">
        <v>68</v>
      </c>
      <c r="C27" s="32">
        <f t="shared" si="1"/>
        <v>0</v>
      </c>
      <c r="D27" s="16">
        <v>0</v>
      </c>
    </row>
    <row r="28" spans="1:4" ht="12.75">
      <c r="A28" s="8" t="s">
        <v>69</v>
      </c>
      <c r="B28" s="41" t="s">
        <v>70</v>
      </c>
      <c r="C28" s="32">
        <f t="shared" si="1"/>
        <v>0</v>
      </c>
      <c r="D28" s="16">
        <v>0</v>
      </c>
    </row>
    <row r="29" spans="1:4" ht="12.75">
      <c r="A29" s="14" t="s">
        <v>71</v>
      </c>
      <c r="B29" s="41" t="s">
        <v>72</v>
      </c>
      <c r="C29" s="32">
        <f t="shared" si="1"/>
        <v>0</v>
      </c>
      <c r="D29" s="16">
        <v>0</v>
      </c>
    </row>
    <row r="30" spans="1:4" ht="12.75">
      <c r="A30" s="8" t="s">
        <v>73</v>
      </c>
      <c r="B30" s="42" t="s">
        <v>74</v>
      </c>
      <c r="C30" s="32">
        <f>C31+C33+C34+C38+C39</f>
        <v>0</v>
      </c>
      <c r="D30" s="16">
        <v>0</v>
      </c>
    </row>
    <row r="31" spans="1:4" ht="12.75">
      <c r="A31" s="17" t="s">
        <v>75</v>
      </c>
      <c r="B31" s="18" t="s">
        <v>76</v>
      </c>
      <c r="C31" s="32">
        <f t="shared" si="1"/>
        <v>0</v>
      </c>
      <c r="D31" s="16">
        <v>0</v>
      </c>
    </row>
    <row r="32" spans="1:4" ht="12.75">
      <c r="A32" s="17" t="s">
        <v>77</v>
      </c>
      <c r="B32" s="18" t="s">
        <v>78</v>
      </c>
      <c r="C32" s="32">
        <f t="shared" si="1"/>
        <v>0</v>
      </c>
      <c r="D32" s="16">
        <v>0</v>
      </c>
    </row>
    <row r="33" spans="1:4" ht="12.75">
      <c r="A33" s="17" t="s">
        <v>79</v>
      </c>
      <c r="B33" s="18" t="s">
        <v>80</v>
      </c>
      <c r="C33" s="32">
        <f t="shared" si="1"/>
        <v>0</v>
      </c>
      <c r="D33" s="16">
        <v>0</v>
      </c>
    </row>
    <row r="34" spans="1:4" ht="12.75">
      <c r="A34" s="17" t="s">
        <v>81</v>
      </c>
      <c r="B34" s="42" t="s">
        <v>82</v>
      </c>
      <c r="C34" s="32">
        <f>SUM(C35:C37)</f>
        <v>0</v>
      </c>
      <c r="D34" s="16">
        <v>0</v>
      </c>
    </row>
    <row r="35" spans="1:4" ht="12.75">
      <c r="A35" s="17" t="s">
        <v>83</v>
      </c>
      <c r="B35" s="18" t="s">
        <v>84</v>
      </c>
      <c r="C35" s="32">
        <f t="shared" si="1"/>
        <v>0</v>
      </c>
      <c r="D35" s="16">
        <v>0</v>
      </c>
    </row>
    <row r="36" spans="1:4" ht="12.75">
      <c r="A36" s="17" t="s">
        <v>85</v>
      </c>
      <c r="B36" s="18" t="s">
        <v>86</v>
      </c>
      <c r="C36" s="32">
        <f t="shared" si="1"/>
        <v>0</v>
      </c>
      <c r="D36" s="16">
        <v>0</v>
      </c>
    </row>
    <row r="37" spans="1:4" ht="12.75">
      <c r="A37" s="17" t="s">
        <v>87</v>
      </c>
      <c r="B37" s="18" t="s">
        <v>88</v>
      </c>
      <c r="C37" s="32">
        <f t="shared" si="1"/>
        <v>0</v>
      </c>
      <c r="D37" s="16">
        <v>0</v>
      </c>
    </row>
    <row r="38" spans="1:4" ht="12.75">
      <c r="A38" s="17" t="s">
        <v>89</v>
      </c>
      <c r="B38" s="43" t="s">
        <v>90</v>
      </c>
      <c r="C38" s="32">
        <f t="shared" si="1"/>
        <v>0</v>
      </c>
      <c r="D38" s="16">
        <v>0</v>
      </c>
    </row>
    <row r="39" spans="1:4" ht="12.75">
      <c r="A39" s="17" t="s">
        <v>91</v>
      </c>
      <c r="B39" s="43" t="s">
        <v>92</v>
      </c>
      <c r="C39" s="32">
        <f t="shared" si="1"/>
        <v>0</v>
      </c>
      <c r="D39" s="16">
        <v>0</v>
      </c>
    </row>
    <row r="40" spans="1:4" ht="12.75">
      <c r="A40" s="17" t="s">
        <v>93</v>
      </c>
      <c r="B40" s="43" t="s">
        <v>94</v>
      </c>
      <c r="C40" s="32">
        <f t="shared" si="1"/>
        <v>0</v>
      </c>
      <c r="D40" s="16">
        <v>0</v>
      </c>
    </row>
    <row r="41" spans="1:4" ht="12.75">
      <c r="A41" s="17" t="s">
        <v>95</v>
      </c>
      <c r="B41" s="43" t="s">
        <v>96</v>
      </c>
      <c r="C41" s="32">
        <f t="shared" si="1"/>
        <v>0</v>
      </c>
      <c r="D41" s="16">
        <v>0</v>
      </c>
    </row>
    <row r="42" spans="1:4" ht="12.75">
      <c r="A42" s="17" t="s">
        <v>97</v>
      </c>
      <c r="B42" s="43" t="s">
        <v>98</v>
      </c>
      <c r="C42" s="32">
        <f t="shared" si="1"/>
        <v>0</v>
      </c>
      <c r="D42" s="16">
        <v>0</v>
      </c>
    </row>
    <row r="43" spans="1:4" ht="13.5" thickBot="1">
      <c r="A43" s="20" t="s">
        <v>99</v>
      </c>
      <c r="B43" s="44" t="s">
        <v>100</v>
      </c>
      <c r="C43" s="45">
        <f t="shared" si="1"/>
        <v>0</v>
      </c>
      <c r="D43" s="22">
        <v>0</v>
      </c>
    </row>
    <row r="46" spans="1:4" ht="12.75">
      <c r="A46" s="77" t="s">
        <v>210</v>
      </c>
      <c r="D46" t="s">
        <v>212</v>
      </c>
    </row>
    <row r="47" ht="12.75">
      <c r="A47" s="78"/>
    </row>
    <row r="48" spans="1:4" ht="12.75">
      <c r="A48" s="78" t="s">
        <v>211</v>
      </c>
      <c r="D48" t="s">
        <v>213</v>
      </c>
    </row>
  </sheetData>
  <mergeCells count="1">
    <mergeCell ref="A1:D1"/>
  </mergeCells>
  <dataValidations count="2">
    <dataValidation type="list" allowBlank="1" showInputMessage="1" showErrorMessage="1" sqref="C10">
      <formula1>"да,нет"</formula1>
    </dataValidation>
    <dataValidation type="decimal" allowBlank="1" showInputMessage="1" showErrorMessage="1" sqref="C11:D20 C22:D43">
      <formula1>0</formula1>
      <formula2>999999999999</formula2>
    </dataValidation>
  </dataValidations>
  <hyperlinks>
    <hyperlink ref="B21" location="'ХВС инвестиции'!A1" tooltip="Добавить показатель эффективности" display="Добавить показатель эффективности"/>
  </hyperlinks>
  <printOptions/>
  <pageMargins left="0.97" right="0.24" top="0.75" bottom="0.4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A2" sqref="A2:C16"/>
    </sheetView>
  </sheetViews>
  <sheetFormatPr defaultColWidth="9.00390625" defaultRowHeight="12.75"/>
  <cols>
    <col min="1" max="1" width="6.125" style="0" customWidth="1"/>
    <col min="2" max="2" width="45.75390625" style="0" customWidth="1"/>
    <col min="3" max="3" width="14.375" style="0" customWidth="1"/>
  </cols>
  <sheetData>
    <row r="2" spans="1:3" ht="48" customHeight="1">
      <c r="A2" s="82" t="s">
        <v>215</v>
      </c>
      <c r="B2" s="83"/>
      <c r="C2" s="84"/>
    </row>
    <row r="3" spans="1:3" ht="13.5" thickBot="1">
      <c r="A3" s="1"/>
      <c r="B3" s="1"/>
      <c r="C3" s="1"/>
    </row>
    <row r="4" spans="1:3" ht="23.25" thickBot="1">
      <c r="A4" s="2" t="s">
        <v>0</v>
      </c>
      <c r="B4" s="3" t="s">
        <v>1</v>
      </c>
      <c r="C4" s="4" t="s">
        <v>2</v>
      </c>
    </row>
    <row r="5" spans="1:3" ht="13.5" thickBot="1">
      <c r="A5" s="5">
        <v>1</v>
      </c>
      <c r="B5" s="6">
        <f>A5+1</f>
        <v>2</v>
      </c>
      <c r="C5" s="7">
        <f>B5+1</f>
        <v>3</v>
      </c>
    </row>
    <row r="6" spans="1:3" ht="36" customHeight="1">
      <c r="A6" s="46">
        <v>1</v>
      </c>
      <c r="B6" s="9" t="s">
        <v>101</v>
      </c>
      <c r="C6" s="47">
        <v>17</v>
      </c>
    </row>
    <row r="7" spans="1:3" ht="31.5" customHeight="1">
      <c r="A7" s="46">
        <v>2</v>
      </c>
      <c r="B7" s="9" t="s">
        <v>102</v>
      </c>
      <c r="C7" s="47">
        <v>17</v>
      </c>
    </row>
    <row r="8" spans="1:3" ht="41.25" customHeight="1">
      <c r="A8" s="48">
        <v>3</v>
      </c>
      <c r="B8" s="31" t="s">
        <v>103</v>
      </c>
      <c r="C8" s="49">
        <v>1</v>
      </c>
    </row>
    <row r="9" spans="1:3" ht="44.25" customHeight="1">
      <c r="A9" s="48">
        <v>4</v>
      </c>
      <c r="B9" s="31" t="s">
        <v>104</v>
      </c>
      <c r="C9" s="49">
        <v>0</v>
      </c>
    </row>
    <row r="10" spans="1:3" ht="34.5" customHeight="1">
      <c r="A10" s="48">
        <v>5</v>
      </c>
      <c r="B10" s="31" t="s">
        <v>105</v>
      </c>
      <c r="C10" s="16">
        <v>0.5</v>
      </c>
    </row>
    <row r="11" spans="1:3" ht="30" customHeight="1" thickBot="1">
      <c r="A11" s="50">
        <v>6</v>
      </c>
      <c r="B11" s="51" t="s">
        <v>106</v>
      </c>
      <c r="C11" s="52">
        <v>14</v>
      </c>
    </row>
    <row r="14" spans="1:3" ht="12.75">
      <c r="A14" s="77" t="s">
        <v>210</v>
      </c>
      <c r="C14" t="s">
        <v>212</v>
      </c>
    </row>
    <row r="15" ht="12.75">
      <c r="A15" s="79"/>
    </row>
    <row r="16" spans="1:3" ht="12.75">
      <c r="A16" s="78" t="s">
        <v>219</v>
      </c>
      <c r="C16" t="s">
        <v>220</v>
      </c>
    </row>
  </sheetData>
  <mergeCells count="1">
    <mergeCell ref="A2:C2"/>
  </mergeCells>
  <dataValidations count="2">
    <dataValidation type="whole" allowBlank="1" showInputMessage="1" showErrorMessage="1" sqref="C6:C9">
      <formula1>0</formula1>
      <formula2>999999999999</formula2>
    </dataValidation>
    <dataValidation type="decimal" allowBlank="1" showInputMessage="1" showErrorMessage="1" sqref="C10:C11">
      <formula1>0</formula1>
      <formula2>999999999999</formula2>
    </dataValidation>
  </dataValidations>
  <printOptions/>
  <pageMargins left="1.28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A2" sqref="A2:D69"/>
    </sheetView>
  </sheetViews>
  <sheetFormatPr defaultColWidth="9.00390625" defaultRowHeight="12.75"/>
  <cols>
    <col min="1" max="1" width="6.875" style="0" customWidth="1"/>
    <col min="2" max="2" width="49.125" style="0" customWidth="1"/>
    <col min="4" max="4" width="18.375" style="0" customWidth="1"/>
  </cols>
  <sheetData>
    <row r="2" spans="1:4" ht="53.25" customHeight="1">
      <c r="A2" s="82" t="s">
        <v>214</v>
      </c>
      <c r="B2" s="83"/>
      <c r="C2" s="83"/>
      <c r="D2" s="84"/>
    </row>
    <row r="3" spans="1:4" ht="13.5" thickBot="1">
      <c r="A3" s="1"/>
      <c r="B3" s="1"/>
      <c r="C3" s="1"/>
      <c r="D3" s="1"/>
    </row>
    <row r="4" spans="1:4" ht="34.5" thickBot="1">
      <c r="A4" s="2" t="s">
        <v>0</v>
      </c>
      <c r="B4" s="53" t="s">
        <v>1</v>
      </c>
      <c r="C4" s="53" t="s">
        <v>107</v>
      </c>
      <c r="D4" s="4" t="s">
        <v>2</v>
      </c>
    </row>
    <row r="5" spans="1:4" ht="13.5" thickBot="1">
      <c r="A5" s="5">
        <v>1</v>
      </c>
      <c r="B5" s="54">
        <f>A5+1</f>
        <v>2</v>
      </c>
      <c r="C5" s="6">
        <f>B5+1</f>
        <v>3</v>
      </c>
      <c r="D5" s="7">
        <f>C5+1</f>
        <v>4</v>
      </c>
    </row>
    <row r="6" spans="1:4" ht="33.75">
      <c r="A6" s="25" t="s">
        <v>3</v>
      </c>
      <c r="B6" s="55" t="s">
        <v>108</v>
      </c>
      <c r="C6" s="56" t="s">
        <v>109</v>
      </c>
      <c r="D6" s="57" t="s">
        <v>110</v>
      </c>
    </row>
    <row r="7" spans="1:4" ht="12.75">
      <c r="A7" s="14" t="s">
        <v>5</v>
      </c>
      <c r="B7" s="58" t="s">
        <v>111</v>
      </c>
      <c r="C7" s="59" t="s">
        <v>112</v>
      </c>
      <c r="D7" s="11">
        <v>6318.8</v>
      </c>
    </row>
    <row r="8" spans="1:4" ht="33.75">
      <c r="A8" s="14">
        <v>3</v>
      </c>
      <c r="B8" s="58" t="s">
        <v>113</v>
      </c>
      <c r="C8" s="59" t="s">
        <v>112</v>
      </c>
      <c r="D8" s="16">
        <f>+D9+D13+D16+D26+D27+D28+D29+D30+D31+D32+D38</f>
        <v>10373.410000000002</v>
      </c>
    </row>
    <row r="9" spans="1:4" ht="12.75">
      <c r="A9" s="14" t="s">
        <v>11</v>
      </c>
      <c r="B9" s="60" t="s">
        <v>114</v>
      </c>
      <c r="C9" s="59" t="s">
        <v>112</v>
      </c>
      <c r="D9" s="61">
        <f>SUM(D10:D12)</f>
        <v>0</v>
      </c>
    </row>
    <row r="10" spans="1:4" ht="12.75">
      <c r="A10" s="14" t="s">
        <v>115</v>
      </c>
      <c r="B10" s="62" t="s">
        <v>116</v>
      </c>
      <c r="C10" s="59" t="s">
        <v>112</v>
      </c>
      <c r="D10" s="16">
        <v>0</v>
      </c>
    </row>
    <row r="11" spans="1:4" ht="12.75">
      <c r="A11" s="8" t="s">
        <v>117</v>
      </c>
      <c r="B11" s="62" t="s">
        <v>118</v>
      </c>
      <c r="C11" s="59" t="s">
        <v>112</v>
      </c>
      <c r="D11" s="11">
        <v>0</v>
      </c>
    </row>
    <row r="12" spans="1:4" ht="12.75">
      <c r="A12" s="8" t="s">
        <v>119</v>
      </c>
      <c r="B12" s="62" t="s">
        <v>120</v>
      </c>
      <c r="C12" s="59" t="s">
        <v>112</v>
      </c>
      <c r="D12" s="11">
        <v>0</v>
      </c>
    </row>
    <row r="13" spans="1:4" ht="33.75">
      <c r="A13" s="14" t="s">
        <v>13</v>
      </c>
      <c r="B13" s="60" t="s">
        <v>121</v>
      </c>
      <c r="C13" s="63" t="s">
        <v>112</v>
      </c>
      <c r="D13" s="16">
        <v>1359.5</v>
      </c>
    </row>
    <row r="14" spans="1:4" ht="12.75">
      <c r="A14" s="14" t="s">
        <v>122</v>
      </c>
      <c r="B14" s="62" t="s">
        <v>123</v>
      </c>
      <c r="C14" s="59" t="s">
        <v>124</v>
      </c>
      <c r="D14" s="70">
        <f>D13/D15</f>
        <v>0.8483132325632475</v>
      </c>
    </row>
    <row r="15" spans="1:4" ht="12.75">
      <c r="A15" s="14" t="s">
        <v>125</v>
      </c>
      <c r="B15" s="62" t="s">
        <v>126</v>
      </c>
      <c r="C15" s="59" t="s">
        <v>127</v>
      </c>
      <c r="D15" s="71">
        <v>1602.592</v>
      </c>
    </row>
    <row r="16" spans="1:4" ht="12.75">
      <c r="A16" s="14" t="s">
        <v>15</v>
      </c>
      <c r="B16" s="60" t="s">
        <v>128</v>
      </c>
      <c r="C16" s="63" t="s">
        <v>112</v>
      </c>
      <c r="D16" s="71"/>
    </row>
    <row r="17" spans="1:4" ht="12.75">
      <c r="A17" s="14" t="s">
        <v>129</v>
      </c>
      <c r="B17" s="62" t="s">
        <v>130</v>
      </c>
      <c r="C17" s="59" t="s">
        <v>131</v>
      </c>
      <c r="D17" s="74">
        <f>SUM(D18:D25)</f>
        <v>1.8</v>
      </c>
    </row>
    <row r="18" spans="1:4" ht="12.75">
      <c r="A18" s="14" t="s">
        <v>132</v>
      </c>
      <c r="B18" s="66" t="s">
        <v>133</v>
      </c>
      <c r="C18" s="59" t="s">
        <v>131</v>
      </c>
      <c r="D18" s="72">
        <v>1.8</v>
      </c>
    </row>
    <row r="19" spans="1:4" ht="12.75">
      <c r="A19" s="14" t="s">
        <v>134</v>
      </c>
      <c r="B19" s="66" t="s">
        <v>135</v>
      </c>
      <c r="C19" s="59" t="s">
        <v>131</v>
      </c>
      <c r="D19" s="71"/>
    </row>
    <row r="20" spans="1:4" ht="12.75">
      <c r="A20" s="14" t="s">
        <v>136</v>
      </c>
      <c r="B20" s="66" t="s">
        <v>137</v>
      </c>
      <c r="C20" s="59" t="s">
        <v>131</v>
      </c>
      <c r="D20" s="71"/>
    </row>
    <row r="21" spans="1:4" ht="12.75">
      <c r="A21" s="14" t="s">
        <v>138</v>
      </c>
      <c r="B21" s="66" t="s">
        <v>139</v>
      </c>
      <c r="C21" s="59" t="s">
        <v>131</v>
      </c>
      <c r="D21" s="71"/>
    </row>
    <row r="22" spans="1:4" ht="12.75">
      <c r="A22" s="14" t="s">
        <v>140</v>
      </c>
      <c r="B22" s="66" t="s">
        <v>141</v>
      </c>
      <c r="C22" s="59" t="s">
        <v>131</v>
      </c>
      <c r="D22" s="71"/>
    </row>
    <row r="23" spans="1:4" ht="12.75">
      <c r="A23" s="14" t="s">
        <v>142</v>
      </c>
      <c r="B23" s="66" t="s">
        <v>143</v>
      </c>
      <c r="C23" s="59" t="s">
        <v>131</v>
      </c>
      <c r="D23" s="71"/>
    </row>
    <row r="24" spans="1:4" ht="12.75">
      <c r="A24" s="14" t="s">
        <v>144</v>
      </c>
      <c r="B24" s="66" t="s">
        <v>145</v>
      </c>
      <c r="C24" s="59" t="s">
        <v>131</v>
      </c>
      <c r="D24" s="71"/>
    </row>
    <row r="25" spans="1:4" ht="12.75">
      <c r="A25" s="14" t="s">
        <v>146</v>
      </c>
      <c r="B25" s="66" t="s">
        <v>147</v>
      </c>
      <c r="C25" s="59" t="s">
        <v>131</v>
      </c>
      <c r="D25" s="71"/>
    </row>
    <row r="26" spans="1:4" ht="12.75">
      <c r="A26" s="14" t="s">
        <v>17</v>
      </c>
      <c r="B26" s="60" t="s">
        <v>148</v>
      </c>
      <c r="C26" s="63" t="s">
        <v>112</v>
      </c>
      <c r="D26" s="72">
        <v>2006.5</v>
      </c>
    </row>
    <row r="27" spans="1:4" ht="22.5">
      <c r="A27" s="14" t="s">
        <v>19</v>
      </c>
      <c r="B27" s="60" t="s">
        <v>149</v>
      </c>
      <c r="C27" s="63" t="s">
        <v>112</v>
      </c>
      <c r="D27" s="72">
        <v>510.7</v>
      </c>
    </row>
    <row r="28" spans="1:4" ht="22.5">
      <c r="A28" s="14" t="s">
        <v>150</v>
      </c>
      <c r="B28" s="60" t="s">
        <v>151</v>
      </c>
      <c r="C28" s="63" t="s">
        <v>112</v>
      </c>
      <c r="D28" s="72">
        <v>432.3</v>
      </c>
    </row>
    <row r="29" spans="1:4" ht="22.5">
      <c r="A29" s="14" t="s">
        <v>152</v>
      </c>
      <c r="B29" s="60" t="s">
        <v>153</v>
      </c>
      <c r="C29" s="63" t="s">
        <v>112</v>
      </c>
      <c r="D29" s="72"/>
    </row>
    <row r="30" spans="1:4" ht="12.75">
      <c r="A30" s="14" t="s">
        <v>154</v>
      </c>
      <c r="B30" s="60" t="s">
        <v>155</v>
      </c>
      <c r="C30" s="63" t="s">
        <v>112</v>
      </c>
      <c r="D30" s="72">
        <v>1660.18</v>
      </c>
    </row>
    <row r="31" spans="1:4" ht="12.75">
      <c r="A31" s="14" t="s">
        <v>156</v>
      </c>
      <c r="B31" s="60" t="s">
        <v>157</v>
      </c>
      <c r="C31" s="63" t="s">
        <v>112</v>
      </c>
      <c r="D31" s="72">
        <v>2685.7</v>
      </c>
    </row>
    <row r="32" spans="1:4" ht="22.5">
      <c r="A32" s="14" t="s">
        <v>158</v>
      </c>
      <c r="B32" s="60" t="s">
        <v>159</v>
      </c>
      <c r="C32" s="63" t="s">
        <v>112</v>
      </c>
      <c r="D32" s="72">
        <v>963.11</v>
      </c>
    </row>
    <row r="33" spans="1:4" ht="12.75">
      <c r="A33" s="14" t="s">
        <v>160</v>
      </c>
      <c r="B33" s="62" t="s">
        <v>161</v>
      </c>
      <c r="C33" s="63" t="s">
        <v>112</v>
      </c>
      <c r="D33" s="72">
        <v>405.85</v>
      </c>
    </row>
    <row r="34" spans="1:4" ht="12.75">
      <c r="A34" s="14" t="s">
        <v>162</v>
      </c>
      <c r="B34" s="62" t="s">
        <v>163</v>
      </c>
      <c r="C34" s="63" t="s">
        <v>112</v>
      </c>
      <c r="D34" s="71"/>
    </row>
    <row r="35" spans="1:4" ht="12.75">
      <c r="A35" s="14" t="s">
        <v>164</v>
      </c>
      <c r="B35" s="62" t="s">
        <v>165</v>
      </c>
      <c r="C35" s="63" t="s">
        <v>112</v>
      </c>
      <c r="D35" s="71"/>
    </row>
    <row r="36" spans="1:4" ht="22.5">
      <c r="A36" s="14" t="s">
        <v>166</v>
      </c>
      <c r="B36" s="62" t="s">
        <v>167</v>
      </c>
      <c r="C36" s="59" t="s">
        <v>168</v>
      </c>
      <c r="D36" s="71"/>
    </row>
    <row r="37" spans="1:4" ht="22.5">
      <c r="A37" s="14" t="s">
        <v>169</v>
      </c>
      <c r="B37" s="62" t="s">
        <v>170</v>
      </c>
      <c r="C37" s="63" t="s">
        <v>112</v>
      </c>
      <c r="D37" s="71"/>
    </row>
    <row r="38" spans="1:4" ht="45">
      <c r="A38" s="14" t="s">
        <v>171</v>
      </c>
      <c r="B38" s="60" t="s">
        <v>172</v>
      </c>
      <c r="C38" s="63" t="s">
        <v>112</v>
      </c>
      <c r="D38" s="71">
        <v>755.42</v>
      </c>
    </row>
    <row r="39" spans="1:4" ht="22.5">
      <c r="A39" s="14" t="s">
        <v>21</v>
      </c>
      <c r="B39" s="58" t="s">
        <v>173</v>
      </c>
      <c r="C39" s="63" t="s">
        <v>112</v>
      </c>
      <c r="D39" s="64"/>
    </row>
    <row r="40" spans="1:4" ht="56.25">
      <c r="A40" s="14" t="s">
        <v>174</v>
      </c>
      <c r="B40" s="58" t="s">
        <v>175</v>
      </c>
      <c r="C40" s="63" t="s">
        <v>112</v>
      </c>
      <c r="D40" s="64"/>
    </row>
    <row r="41" spans="1:4" ht="22.5">
      <c r="A41" s="14" t="s">
        <v>35</v>
      </c>
      <c r="B41" s="58" t="s">
        <v>176</v>
      </c>
      <c r="C41" s="63" t="s">
        <v>112</v>
      </c>
      <c r="D41" s="64"/>
    </row>
    <row r="42" spans="1:4" ht="12.75">
      <c r="A42" s="14" t="s">
        <v>37</v>
      </c>
      <c r="B42" s="58" t="s">
        <v>177</v>
      </c>
      <c r="C42" s="59" t="s">
        <v>178</v>
      </c>
      <c r="D42" s="73">
        <f>D43+D44</f>
        <v>1468.435</v>
      </c>
    </row>
    <row r="43" spans="1:4" ht="12.75">
      <c r="A43" s="14" t="s">
        <v>39</v>
      </c>
      <c r="B43" s="60" t="s">
        <v>179</v>
      </c>
      <c r="C43" s="59" t="s">
        <v>178</v>
      </c>
      <c r="D43" s="70">
        <v>1468.435</v>
      </c>
    </row>
    <row r="44" spans="1:4" ht="12.75">
      <c r="A44" s="14" t="s">
        <v>41</v>
      </c>
      <c r="B44" s="60" t="s">
        <v>180</v>
      </c>
      <c r="C44" s="59" t="s">
        <v>178</v>
      </c>
      <c r="D44" s="64">
        <v>0</v>
      </c>
    </row>
    <row r="45" spans="1:4" ht="12.75">
      <c r="A45" s="14" t="s">
        <v>57</v>
      </c>
      <c r="B45" s="58" t="s">
        <v>181</v>
      </c>
      <c r="C45" s="59" t="s">
        <v>178</v>
      </c>
      <c r="D45" s="65">
        <f>D46+D47</f>
        <v>0</v>
      </c>
    </row>
    <row r="46" spans="1:4" ht="12.75">
      <c r="A46" s="14" t="s">
        <v>182</v>
      </c>
      <c r="B46" s="60" t="s">
        <v>116</v>
      </c>
      <c r="C46" s="59" t="s">
        <v>178</v>
      </c>
      <c r="D46" s="64">
        <v>0</v>
      </c>
    </row>
    <row r="47" spans="1:4" ht="12.75">
      <c r="A47" s="14" t="s">
        <v>183</v>
      </c>
      <c r="B47" s="60" t="s">
        <v>118</v>
      </c>
      <c r="C47" s="59" t="s">
        <v>178</v>
      </c>
      <c r="D47" s="64">
        <v>0</v>
      </c>
    </row>
    <row r="48" spans="1:4" ht="12.75">
      <c r="A48" s="14" t="s">
        <v>59</v>
      </c>
      <c r="B48" s="58" t="s">
        <v>184</v>
      </c>
      <c r="C48" s="59" t="s">
        <v>178</v>
      </c>
      <c r="D48" s="70">
        <v>1430.239</v>
      </c>
    </row>
    <row r="49" spans="1:4" ht="12.75">
      <c r="A49" s="14" t="s">
        <v>61</v>
      </c>
      <c r="B49" s="58" t="s">
        <v>185</v>
      </c>
      <c r="C49" s="59" t="s">
        <v>178</v>
      </c>
      <c r="D49" s="73">
        <f>D50+D51</f>
        <v>1468.435</v>
      </c>
    </row>
    <row r="50" spans="1:4" ht="12.75">
      <c r="A50" s="14" t="s">
        <v>186</v>
      </c>
      <c r="B50" s="60" t="s">
        <v>187</v>
      </c>
      <c r="C50" s="59" t="s">
        <v>178</v>
      </c>
      <c r="D50" s="70">
        <v>1468.435</v>
      </c>
    </row>
    <row r="51" spans="1:4" ht="12.75">
      <c r="A51" s="14" t="s">
        <v>188</v>
      </c>
      <c r="B51" s="60" t="s">
        <v>189</v>
      </c>
      <c r="C51" s="59" t="s">
        <v>178</v>
      </c>
      <c r="D51" s="64"/>
    </row>
    <row r="52" spans="1:4" ht="12.75">
      <c r="A52" s="14" t="s">
        <v>63</v>
      </c>
      <c r="B52" s="67" t="s">
        <v>190</v>
      </c>
      <c r="C52" s="59" t="s">
        <v>191</v>
      </c>
      <c r="D52" s="75">
        <v>26.00582427521673</v>
      </c>
    </row>
    <row r="53" spans="1:4" ht="22.5">
      <c r="A53" s="14" t="s">
        <v>65</v>
      </c>
      <c r="B53" s="58" t="s">
        <v>192</v>
      </c>
      <c r="C53" s="59" t="s">
        <v>193</v>
      </c>
      <c r="D53" s="72">
        <v>111.8</v>
      </c>
    </row>
    <row r="54" spans="1:4" ht="12.75">
      <c r="A54" s="14" t="s">
        <v>67</v>
      </c>
      <c r="B54" s="58" t="s">
        <v>194</v>
      </c>
      <c r="C54" s="59" t="s">
        <v>195</v>
      </c>
      <c r="D54" s="75">
        <v>25</v>
      </c>
    </row>
    <row r="55" spans="1:4" ht="12.75">
      <c r="A55" s="14" t="s">
        <v>69</v>
      </c>
      <c r="B55" s="67" t="s">
        <v>196</v>
      </c>
      <c r="C55" s="59" t="s">
        <v>195</v>
      </c>
      <c r="D55" s="76">
        <v>2</v>
      </c>
    </row>
    <row r="56" spans="1:4" ht="22.5">
      <c r="A56" s="14" t="s">
        <v>71</v>
      </c>
      <c r="B56" s="60" t="s">
        <v>197</v>
      </c>
      <c r="C56" s="59" t="s">
        <v>168</v>
      </c>
      <c r="D56" s="75">
        <v>81</v>
      </c>
    </row>
    <row r="57" spans="1:4" ht="33.75">
      <c r="A57" s="14" t="s">
        <v>73</v>
      </c>
      <c r="B57" s="60" t="s">
        <v>198</v>
      </c>
      <c r="C57" s="63" t="s">
        <v>199</v>
      </c>
      <c r="D57" s="71">
        <f>D15/D49</f>
        <v>1.0913605300881553</v>
      </c>
    </row>
    <row r="58" spans="1:4" ht="12.75">
      <c r="A58" s="14" t="s">
        <v>81</v>
      </c>
      <c r="B58" s="67" t="s">
        <v>200</v>
      </c>
      <c r="C58" s="59" t="s">
        <v>178</v>
      </c>
      <c r="D58" s="61">
        <f>D59+D60</f>
        <v>174.16</v>
      </c>
    </row>
    <row r="59" spans="1:4" ht="12.75">
      <c r="A59" s="14" t="s">
        <v>83</v>
      </c>
      <c r="B59" s="60" t="s">
        <v>201</v>
      </c>
      <c r="C59" s="59" t="s">
        <v>178</v>
      </c>
      <c r="D59" s="16">
        <v>87.08</v>
      </c>
    </row>
    <row r="60" spans="1:4" ht="12.75">
      <c r="A60" s="14" t="s">
        <v>85</v>
      </c>
      <c r="B60" s="60" t="s">
        <v>202</v>
      </c>
      <c r="C60" s="59" t="s">
        <v>178</v>
      </c>
      <c r="D60" s="61">
        <v>87.08</v>
      </c>
    </row>
    <row r="61" spans="1:4" ht="12.75">
      <c r="A61" s="14" t="s">
        <v>203</v>
      </c>
      <c r="B61" s="62" t="s">
        <v>204</v>
      </c>
      <c r="C61" s="59" t="s">
        <v>178</v>
      </c>
      <c r="D61" s="16"/>
    </row>
    <row r="62" spans="1:4" ht="12.75">
      <c r="A62" s="14" t="s">
        <v>205</v>
      </c>
      <c r="B62" s="62" t="s">
        <v>206</v>
      </c>
      <c r="C62" s="59" t="s">
        <v>178</v>
      </c>
      <c r="D62" s="16"/>
    </row>
    <row r="63" spans="1:4" ht="12.75">
      <c r="A63" s="14" t="s">
        <v>207</v>
      </c>
      <c r="B63" s="62" t="s">
        <v>208</v>
      </c>
      <c r="C63" s="59" t="s">
        <v>178</v>
      </c>
      <c r="D63" s="16"/>
    </row>
    <row r="64" spans="1:4" ht="34.5" thickBot="1">
      <c r="A64" s="20" t="s">
        <v>89</v>
      </c>
      <c r="B64" s="68" t="s">
        <v>209</v>
      </c>
      <c r="C64" s="69" t="s">
        <v>191</v>
      </c>
      <c r="D64" s="22">
        <v>100</v>
      </c>
    </row>
    <row r="67" spans="1:4" ht="12.75">
      <c r="A67" s="77" t="s">
        <v>210</v>
      </c>
      <c r="D67" t="s">
        <v>212</v>
      </c>
    </row>
    <row r="68" ht="12.75">
      <c r="A68" s="78"/>
    </row>
    <row r="69" spans="1:4" ht="12.75">
      <c r="A69" s="78" t="s">
        <v>211</v>
      </c>
      <c r="D69" t="s">
        <v>213</v>
      </c>
    </row>
  </sheetData>
  <mergeCells count="1">
    <mergeCell ref="A2:D2"/>
  </mergeCells>
  <dataValidations count="3">
    <dataValidation type="decimal" allowBlank="1" showInputMessage="1" showErrorMessage="1" sqref="D57:D64 D37:D53 D7:D35">
      <formula1>0</formula1>
      <formula2>999999999999</formula2>
    </dataValidation>
    <dataValidation type="list" allowBlank="1" showInputMessage="1" showErrorMessage="1" sqref="D6">
      <formula1>kind_of_activity</formula1>
    </dataValidation>
    <dataValidation type="whole" allowBlank="1" showInputMessage="1" showErrorMessage="1" sqref="D54:D56 D36">
      <formula1>0</formula1>
      <formula2>999999999999</formula2>
    </dataValidation>
  </dataValidations>
  <printOptions/>
  <pageMargins left="1.0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nop</dc:creator>
  <cp:keywords/>
  <dc:description/>
  <cp:lastModifiedBy>gdhfjhsdf</cp:lastModifiedBy>
  <cp:lastPrinted>2010-09-06T04:58:31Z</cp:lastPrinted>
  <dcterms:created xsi:type="dcterms:W3CDTF">2010-09-05T17:25:10Z</dcterms:created>
  <dcterms:modified xsi:type="dcterms:W3CDTF">2010-09-06T05:02:00Z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